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四舍五入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<sst xmlns="http://schemas.openxmlformats.org/spreadsheetml/2006/main" count="18" uniqueCount="18">
  <si>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Ⅰ-20%管理费</t>
  </si>
  <si>
    <t>拨入数（价税合计）</t>
  </si>
  <si>
    <t>院收入数</t>
  </si>
  <si>
    <t>税费</t>
  </si>
  <si>
    <t>院管理费</t>
  </si>
  <si>
    <t>临床观察费+受试者经费+检查费</t>
  </si>
  <si>
    <t>公式</t>
  </si>
  <si>
    <t>拨入数/1.03</t>
  </si>
  <si>
    <t>拨入数-院收入数</t>
  </si>
  <si>
    <t>院收入数*20%</t>
  </si>
  <si>
    <t>拨入数-税费-院管理费-机构管理费</t>
  </si>
  <si>
    <t>测算1</t>
  </si>
  <si>
    <t>测算2</t>
  </si>
  <si>
    <t>测算3</t>
  </si>
  <si>
    <t>测算4</t>
  </si>
  <si>
    <t>测算5</t>
  </si>
  <si>
    <t>实际</t>
  </si>
  <si>
    <t>临床试验总经费（B9）=（临床观察费+受试者经费+检查费）(F9)/F4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</si>
</sst>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5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176" fontId="0" fillId="33" borderId="11" xfId="0" applyNumberForma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176" fontId="1" fillId="33" borderId="11" xfId="0" applyNumberFormat="1" applyFont="1" applyFill="1" applyBorder="1" applyAlignment="1">
      <alignment horizontal="center" vertical="center"/>
    </xf>
    <xf numFmtId="176" fontId="1" fillId="34" borderId="11" xfId="0" applyNumberFormat="1" applyFont="1" applyFill="1" applyBorder="1" applyAlignment="1">
      <alignment horizontal="center" vertical="center"/>
    </xf>
    <xf numFmtId="176" fontId="44" fillId="33" borderId="11" xfId="0" applyNumberFormat="1" applyFont="1" applyFill="1" applyBorder="1" applyAlignment="1">
      <alignment horizontal="center" vertical="center"/>
    </xf>
    <xf numFmtId="176" fontId="44" fillId="34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A10" sqref="A10:F10"/>
    </sheetView>
  </sheetViews>
  <sheetFormatPr defaultColWidth="8.75390625" defaultRowHeight="14.25"/>
  <cols>
    <col min="1" max="1" width="4.875" style="0" customWidth="1"/>
    <col min="2" max="2" width="19.375" style="0" customWidth="1"/>
    <col min="3" max="3" width="12.125" style="0" customWidth="1"/>
    <col min="4" max="4" width="14.75390625" style="0" customWidth="1"/>
    <col min="5" max="5" width="12.25390625" style="0" customWidth="1"/>
    <col min="6" max="6" width="36.875" style="3" customWidth="1"/>
    <col min="7" max="8" width="12.875" style="0" customWidth="1"/>
  </cols>
  <sheetData>
    <row r="1" spans="1:6" ht="33" customHeight="1">
      <c r="A1" s="4" t="s">
        <v>0</v>
      </c>
      <c r="B1" s="4"/>
      <c r="C1" s="4"/>
      <c r="D1" s="4"/>
      <c r="E1" s="4"/>
      <c r="F1" s="4"/>
    </row>
    <row r="2" spans="1:6" ht="28.5" customHeight="1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1" customFormat="1" ht="28.5" customHeight="1">
      <c r="A3" s="7" t="s">
        <v>6</v>
      </c>
      <c r="B3" s="8"/>
      <c r="C3" s="9" t="s">
        <v>7</v>
      </c>
      <c r="D3" s="9" t="s">
        <v>8</v>
      </c>
      <c r="E3" s="9" t="s">
        <v>9</v>
      </c>
      <c r="F3" s="9" t="s">
        <v>10</v>
      </c>
    </row>
    <row r="4" spans="1:6" ht="28.5" customHeight="1">
      <c r="A4" s="9" t="s">
        <v>11</v>
      </c>
      <c r="B4" s="9">
        <f>F4*1.03/0.8</f>
        <v>1.00000125</v>
      </c>
      <c r="C4" s="9">
        <f>B4/1.03</f>
        <v>0.9708749999999999</v>
      </c>
      <c r="D4" s="10">
        <f>B4-C4</f>
        <v>0.02912625000000002</v>
      </c>
      <c r="E4" s="10">
        <f>C4*0.2</f>
        <v>0.194175</v>
      </c>
      <c r="F4" s="10">
        <v>0.7767</v>
      </c>
    </row>
    <row r="5" spans="1:6" ht="28.5" customHeight="1">
      <c r="A5" s="9" t="s">
        <v>12</v>
      </c>
      <c r="B5" s="9">
        <f>F5*1.03/0.8</f>
        <v>10000.00001125</v>
      </c>
      <c r="C5" s="9">
        <f>B5/1.03</f>
        <v>9708.737875</v>
      </c>
      <c r="D5" s="9">
        <f>B5-C5</f>
        <v>291.26213624999946</v>
      </c>
      <c r="E5" s="10">
        <f>C5*0.2</f>
        <v>1941.7475750000003</v>
      </c>
      <c r="F5" s="10">
        <v>7766.9903</v>
      </c>
    </row>
    <row r="6" spans="1:6" ht="28.5" customHeight="1">
      <c r="A6" s="9" t="s">
        <v>13</v>
      </c>
      <c r="B6" s="9">
        <f>F6*1.03/0.8</f>
        <v>20000.0000225</v>
      </c>
      <c r="C6" s="9">
        <f>B6/1.03</f>
        <v>19417.47575</v>
      </c>
      <c r="D6" s="9">
        <f>B6-C6</f>
        <v>582.5242724999989</v>
      </c>
      <c r="E6" s="10">
        <f>C6*0.2</f>
        <v>3883.4951500000006</v>
      </c>
      <c r="F6" s="10">
        <v>15533.9806</v>
      </c>
    </row>
    <row r="7" spans="1:6" ht="28.5" customHeight="1">
      <c r="A7" s="9" t="s">
        <v>14</v>
      </c>
      <c r="B7" s="9">
        <f>F7*1.03/0.8</f>
        <v>128750</v>
      </c>
      <c r="C7" s="9">
        <f>B7/1.03</f>
        <v>125000</v>
      </c>
      <c r="D7" s="9">
        <f>B7-C7</f>
        <v>3750</v>
      </c>
      <c r="E7" s="10">
        <f>C7*0.2</f>
        <v>25000</v>
      </c>
      <c r="F7" s="10">
        <v>100000</v>
      </c>
    </row>
    <row r="8" spans="1:6" ht="25.5" customHeight="1">
      <c r="A8" s="9" t="s">
        <v>15</v>
      </c>
      <c r="B8" s="9">
        <f>F8*1.03/0.8</f>
        <v>257500</v>
      </c>
      <c r="C8" s="9">
        <f>B8/1.03</f>
        <v>250000</v>
      </c>
      <c r="D8" s="9">
        <f>B8-C8</f>
        <v>7500</v>
      </c>
      <c r="E8" s="10">
        <f>C8*0.2</f>
        <v>50000</v>
      </c>
      <c r="F8" s="10">
        <v>200000</v>
      </c>
    </row>
    <row r="9" spans="1:6" s="2" customFormat="1" ht="25.5" customHeight="1">
      <c r="A9" s="11" t="s">
        <v>16</v>
      </c>
      <c r="B9" s="11"/>
      <c r="C9" s="11"/>
      <c r="D9" s="11"/>
      <c r="E9" s="12"/>
      <c r="F9" s="12"/>
    </row>
    <row r="10" spans="1:8" ht="38.25" customHeight="1">
      <c r="A10" s="13" t="s">
        <v>17</v>
      </c>
      <c r="B10" s="13"/>
      <c r="C10" s="13"/>
      <c r="D10" s="13"/>
      <c r="E10" s="13"/>
      <c r="F10" s="13"/>
      <c r="H10" s="14"/>
    </row>
  </sheetData>
  <sheetProtection/>
  <mergeCells count="2">
    <mergeCell ref="A1:F1"/>
    <mergeCell ref="A10:F10"/>
  </mergeCells>
  <printOptions/>
  <pageMargins left="0.64" right="0.17" top="0.17" bottom="0.17" header="0.17" footer="0.2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刘祥玫</cp:lastModifiedBy>
  <cp:lastPrinted>2016-08-24T00:36:41Z</cp:lastPrinted>
  <dcterms:created xsi:type="dcterms:W3CDTF">1996-12-17T01:32:42Z</dcterms:created>
  <dcterms:modified xsi:type="dcterms:W3CDTF">2020-02-27T02:21:19Z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